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17955" windowHeight="8235" activeTab="2"/>
  </bookViews>
  <sheets>
    <sheet name="Desperdicios" sheetId="1" r:id="rId1"/>
    <sheet name="Ritmo de trabajo" sheetId="2" r:id="rId2"/>
    <sheet name="Capacidades" sheetId="3" r:id="rId3"/>
    <sheet name="Stock PT" sheetId="4" r:id="rId4"/>
    <sheet name="Cuello de botella" sheetId="5" r:id="rId5"/>
  </sheets>
  <calcPr calcId="144525"/>
</workbook>
</file>

<file path=xl/calcChain.xml><?xml version="1.0" encoding="utf-8"?>
<calcChain xmlns="http://schemas.openxmlformats.org/spreadsheetml/2006/main">
  <c r="C21" i="1" l="1"/>
  <c r="C20" i="1"/>
  <c r="E13" i="1"/>
  <c r="E12" i="1"/>
  <c r="D13" i="1"/>
  <c r="D12" i="1"/>
  <c r="H3" i="4" l="1"/>
  <c r="H4" i="4"/>
  <c r="H5" i="4"/>
  <c r="H2" i="4"/>
  <c r="G3" i="4"/>
  <c r="G4" i="4"/>
  <c r="G5" i="4"/>
  <c r="G2" i="4"/>
  <c r="H4" i="3"/>
  <c r="J4" i="3" s="1"/>
  <c r="H5" i="3"/>
  <c r="J5" i="3" s="1"/>
  <c r="H6" i="3"/>
  <c r="J6" i="3" s="1"/>
  <c r="H3" i="3"/>
  <c r="J3" i="3" s="1"/>
</calcChain>
</file>

<file path=xl/sharedStrings.xml><?xml version="1.0" encoding="utf-8"?>
<sst xmlns="http://schemas.openxmlformats.org/spreadsheetml/2006/main" count="85" uniqueCount="50">
  <si>
    <t>Secciones Operativas</t>
  </si>
  <si>
    <t>Alimentación</t>
  </si>
  <si>
    <t>Recuperables</t>
  </si>
  <si>
    <t>No Recuperables</t>
  </si>
  <si>
    <t>Producciones Seccionales</t>
  </si>
  <si>
    <t>Impresión</t>
  </si>
  <si>
    <t>Pic&amp;play</t>
  </si>
  <si>
    <t>Horno</t>
  </si>
  <si>
    <t>Inserción manual</t>
  </si>
  <si>
    <t>Soldadura por ola</t>
  </si>
  <si>
    <t>CC y programación</t>
  </si>
  <si>
    <t>Embalaje</t>
  </si>
  <si>
    <t>Desperdicios (kgr/año)</t>
  </si>
  <si>
    <t>-</t>
  </si>
  <si>
    <t>Totales</t>
  </si>
  <si>
    <t>3600kgr/año de estaño</t>
  </si>
  <si>
    <t>960 kgr/año pegamento</t>
  </si>
  <si>
    <t>12000 unidades</t>
  </si>
  <si>
    <t>3000 kgr/año de estaño</t>
  </si>
  <si>
    <t>Volumen primera seccion</t>
  </si>
  <si>
    <t>RITMO DE TRABAJO</t>
  </si>
  <si>
    <t>Turnos</t>
  </si>
  <si>
    <t>Jornada diaria</t>
  </si>
  <si>
    <t>Jornada semanal</t>
  </si>
  <si>
    <t>5 días/semana</t>
  </si>
  <si>
    <t>8 horas</t>
  </si>
  <si>
    <t>365 días/año</t>
  </si>
  <si>
    <t>15 días de vacaciones</t>
  </si>
  <si>
    <t>10 feriados</t>
  </si>
  <si>
    <t>96 días no laborables</t>
  </si>
  <si>
    <t>Horas/año trabajados</t>
  </si>
  <si>
    <t>1952 horas</t>
  </si>
  <si>
    <t>Cap. Teorica/ maq x h</t>
  </si>
  <si>
    <t>Horas Activas /año</t>
  </si>
  <si>
    <t>Cap Teorica /maq x año</t>
  </si>
  <si>
    <t>Rendimiento Op %</t>
  </si>
  <si>
    <t>Cap. Real/maq x año</t>
  </si>
  <si>
    <t>Soldadora por ola</t>
  </si>
  <si>
    <t>Programa anual produ.</t>
  </si>
  <si>
    <t>Cap real/maq x año</t>
  </si>
  <si>
    <t>Cant de máq. Nec.</t>
  </si>
  <si>
    <t>Capacidad Real secc x año</t>
  </si>
  <si>
    <t>Aprovechamiento seccional</t>
  </si>
  <si>
    <t>El cuello de botella es el de mayor grado de aprovechamiento, es decir, es el horno.</t>
  </si>
  <si>
    <t>Consumo real de Mp:</t>
  </si>
  <si>
    <t>kgr/año estaño</t>
  </si>
  <si>
    <t>kgr/año pegamento</t>
  </si>
  <si>
    <t>unidades</t>
  </si>
  <si>
    <t>Expresados en unidades/hora</t>
  </si>
  <si>
    <t>Unidades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</si>
</sst>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zoomScale="85" zoomScaleNormal="85" workbookViewId="0">
      <selection activeCell="D23" sqref="D23"/>
    </sheetView>
  </sheetViews>
  <sheetFormatPr defaultRowHeight="15" x14ac:dyDescent="0.25"/>
  <cols>
    <col min="2" max="2" width="25" bestFit="1" customWidth="1"/>
    <col min="3" max="3" width="22.28515625" bestFit="1" customWidth="1"/>
    <col min="4" max="4" width="19.42578125" bestFit="1" customWidth="1"/>
    <col min="5" max="5" width="16.140625" bestFit="1" customWidth="1"/>
    <col min="6" max="6" width="24" bestFit="1" customWidth="1"/>
  </cols>
  <sheetData>
    <row r="2" spans="2:6" x14ac:dyDescent="0.25">
      <c r="B2" s="1"/>
      <c r="C2" s="1"/>
      <c r="D2" s="11" t="s">
        <v>12</v>
      </c>
      <c r="E2" s="11"/>
      <c r="F2" s="1"/>
    </row>
    <row r="3" spans="2:6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x14ac:dyDescent="0.25">
      <c r="B4" s="12" t="s">
        <v>5</v>
      </c>
      <c r="C4" s="3" t="s">
        <v>15</v>
      </c>
      <c r="D4" s="4">
        <v>48</v>
      </c>
      <c r="E4" s="4">
        <v>1</v>
      </c>
      <c r="F4" s="4">
        <v>3551</v>
      </c>
    </row>
    <row r="5" spans="2:6" x14ac:dyDescent="0.25">
      <c r="B5" s="12"/>
      <c r="C5" s="3" t="s">
        <v>16</v>
      </c>
      <c r="D5" s="4">
        <v>20</v>
      </c>
      <c r="E5" s="4">
        <v>15</v>
      </c>
      <c r="F5" s="4">
        <v>925</v>
      </c>
    </row>
    <row r="6" spans="2:6" x14ac:dyDescent="0.25">
      <c r="B6" s="4" t="s">
        <v>6</v>
      </c>
      <c r="C6" s="3" t="s">
        <v>17</v>
      </c>
      <c r="D6" s="3" t="s">
        <v>13</v>
      </c>
      <c r="E6" s="3" t="s">
        <v>13</v>
      </c>
      <c r="F6" s="3" t="s">
        <v>17</v>
      </c>
    </row>
    <row r="7" spans="2:6" x14ac:dyDescent="0.25">
      <c r="B7" s="4" t="s">
        <v>7</v>
      </c>
      <c r="C7" s="3" t="s">
        <v>17</v>
      </c>
      <c r="D7" s="3" t="s">
        <v>13</v>
      </c>
      <c r="E7" s="3" t="s">
        <v>13</v>
      </c>
      <c r="F7" s="3" t="s">
        <v>17</v>
      </c>
    </row>
    <row r="8" spans="2:6" x14ac:dyDescent="0.25">
      <c r="B8" s="4" t="s">
        <v>8</v>
      </c>
      <c r="C8" s="3" t="s">
        <v>17</v>
      </c>
      <c r="D8" s="3" t="s">
        <v>13</v>
      </c>
      <c r="E8" s="3" t="s">
        <v>13</v>
      </c>
      <c r="F8" s="3" t="s">
        <v>17</v>
      </c>
    </row>
    <row r="9" spans="2:6" x14ac:dyDescent="0.25">
      <c r="B9" s="4" t="s">
        <v>9</v>
      </c>
      <c r="C9" s="3" t="s">
        <v>18</v>
      </c>
      <c r="D9" s="4">
        <v>100</v>
      </c>
      <c r="E9" s="4">
        <v>10</v>
      </c>
      <c r="F9" s="3" t="s">
        <v>17</v>
      </c>
    </row>
    <row r="10" spans="2:6" x14ac:dyDescent="0.25">
      <c r="B10" s="4" t="s">
        <v>10</v>
      </c>
      <c r="C10" s="3" t="s">
        <v>17</v>
      </c>
      <c r="D10" s="3" t="s">
        <v>13</v>
      </c>
      <c r="E10" s="3" t="s">
        <v>13</v>
      </c>
      <c r="F10" s="3" t="s">
        <v>17</v>
      </c>
    </row>
    <row r="11" spans="2:6" x14ac:dyDescent="0.25">
      <c r="B11" s="4" t="s">
        <v>11</v>
      </c>
      <c r="C11" s="3" t="s">
        <v>17</v>
      </c>
      <c r="D11" s="3" t="s">
        <v>13</v>
      </c>
      <c r="E11" s="3" t="s">
        <v>13</v>
      </c>
      <c r="F11" s="3" t="s">
        <v>17</v>
      </c>
    </row>
    <row r="12" spans="2:6" x14ac:dyDescent="0.25">
      <c r="B12" s="5" t="s">
        <v>14</v>
      </c>
      <c r="C12" s="3" t="s">
        <v>15</v>
      </c>
      <c r="D12" s="4">
        <f>D4+D9</f>
        <v>148</v>
      </c>
      <c r="E12" s="4">
        <f>E4+E9</f>
        <v>11</v>
      </c>
      <c r="F12" s="4"/>
    </row>
    <row r="13" spans="2:6" x14ac:dyDescent="0.25">
      <c r="C13" s="3" t="s">
        <v>16</v>
      </c>
      <c r="D13">
        <f>D5</f>
        <v>20</v>
      </c>
      <c r="E13">
        <f>E5</f>
        <v>15</v>
      </c>
    </row>
    <row r="16" spans="2:6" x14ac:dyDescent="0.25">
      <c r="B16" s="9" t="s">
        <v>19</v>
      </c>
      <c r="C16" s="10" t="s">
        <v>15</v>
      </c>
    </row>
    <row r="17" spans="2:4" x14ac:dyDescent="0.25">
      <c r="C17" s="10" t="s">
        <v>16</v>
      </c>
    </row>
    <row r="18" spans="2:4" x14ac:dyDescent="0.25">
      <c r="B18" s="13"/>
      <c r="C18" s="13"/>
      <c r="D18" s="13"/>
    </row>
    <row r="19" spans="2:4" x14ac:dyDescent="0.25">
      <c r="B19" s="13"/>
      <c r="C19" s="13"/>
      <c r="D19" s="13"/>
    </row>
    <row r="20" spans="2:4" x14ac:dyDescent="0.25">
      <c r="B20" s="9" t="s">
        <v>44</v>
      </c>
      <c r="C20" s="9">
        <f>3600-D12</f>
        <v>3452</v>
      </c>
      <c r="D20" s="9" t="s">
        <v>45</v>
      </c>
    </row>
    <row r="21" spans="2:4" x14ac:dyDescent="0.25">
      <c r="C21" s="9">
        <f>960-D13</f>
        <v>940</v>
      </c>
      <c r="D21" s="9" t="s">
        <v>46</v>
      </c>
    </row>
  </sheetData>
  <mergeCells count="4">
    <mergeCell ref="D2:E2"/>
    <mergeCell ref="B4:B5"/>
    <mergeCell ref="B18:D18"/>
    <mergeCell ref="B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6" sqref="A6"/>
    </sheetView>
  </sheetViews>
  <sheetFormatPr defaultRowHeight="15" x14ac:dyDescent="0.25"/>
  <cols>
    <col min="1" max="1" width="20.140625" bestFit="1" customWidth="1"/>
    <col min="2" max="2" width="13.7109375" bestFit="1" customWidth="1"/>
    <col min="4" max="4" width="19.85546875" bestFit="1" customWidth="1"/>
  </cols>
  <sheetData>
    <row r="1" spans="1:4" x14ac:dyDescent="0.25">
      <c r="A1" s="2" t="s">
        <v>20</v>
      </c>
    </row>
    <row r="3" spans="1:4" x14ac:dyDescent="0.25">
      <c r="A3" t="s">
        <v>21</v>
      </c>
      <c r="B3">
        <v>1</v>
      </c>
      <c r="D3" t="s">
        <v>26</v>
      </c>
    </row>
    <row r="4" spans="1:4" x14ac:dyDescent="0.25">
      <c r="A4" t="s">
        <v>22</v>
      </c>
      <c r="B4" t="s">
        <v>25</v>
      </c>
      <c r="D4" t="s">
        <v>27</v>
      </c>
    </row>
    <row r="5" spans="1:4" x14ac:dyDescent="0.25">
      <c r="A5" t="s">
        <v>23</v>
      </c>
      <c r="B5" t="s">
        <v>24</v>
      </c>
      <c r="D5" t="s">
        <v>29</v>
      </c>
    </row>
    <row r="6" spans="1:4" x14ac:dyDescent="0.25">
      <c r="D6" t="s">
        <v>28</v>
      </c>
    </row>
    <row r="10" spans="1:4" x14ac:dyDescent="0.25">
      <c r="A10" t="s">
        <v>30</v>
      </c>
      <c r="B10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7"/>
  <sheetViews>
    <sheetView tabSelected="1" topLeftCell="E1" zoomScale="85" zoomScaleNormal="85" workbookViewId="0">
      <selection activeCell="J14" sqref="J14"/>
    </sheetView>
  </sheetViews>
  <sheetFormatPr defaultRowHeight="15" x14ac:dyDescent="0.25"/>
  <cols>
    <col min="5" max="5" width="20" bestFit="1" customWidth="1"/>
    <col min="6" max="6" width="29.42578125" bestFit="1" customWidth="1"/>
    <col min="7" max="7" width="17.5703125" bestFit="1" customWidth="1"/>
    <col min="8" max="8" width="21.85546875" bestFit="1" customWidth="1"/>
    <col min="9" max="9" width="17.85546875" bestFit="1" customWidth="1"/>
    <col min="10" max="10" width="19.28515625" bestFit="1" customWidth="1"/>
    <col min="11" max="11" width="10.140625" customWidth="1"/>
  </cols>
  <sheetData>
    <row r="2" spans="4:11" x14ac:dyDescent="0.25">
      <c r="D2" s="6"/>
      <c r="E2" s="1" t="s">
        <v>0</v>
      </c>
      <c r="F2" s="7" t="s">
        <v>32</v>
      </c>
      <c r="G2" s="7" t="s">
        <v>33</v>
      </c>
      <c r="H2" s="7" t="s">
        <v>34</v>
      </c>
      <c r="I2" s="7" t="s">
        <v>35</v>
      </c>
      <c r="J2" s="7" t="s">
        <v>36</v>
      </c>
    </row>
    <row r="3" spans="4:11" x14ac:dyDescent="0.25">
      <c r="D3" s="4">
        <v>1</v>
      </c>
      <c r="E3" s="4" t="s">
        <v>5</v>
      </c>
      <c r="F3" s="4">
        <v>7.2</v>
      </c>
      <c r="G3" s="4">
        <v>1952</v>
      </c>
      <c r="H3" s="4">
        <f>G3*F3</f>
        <v>14054.4</v>
      </c>
      <c r="I3" s="4">
        <v>0.9</v>
      </c>
      <c r="J3" s="4">
        <f>I3*H3</f>
        <v>12648.96</v>
      </c>
      <c r="K3" s="4" t="s">
        <v>47</v>
      </c>
    </row>
    <row r="4" spans="4:11" x14ac:dyDescent="0.25">
      <c r="D4" s="4">
        <v>2</v>
      </c>
      <c r="E4" s="4" t="s">
        <v>6</v>
      </c>
      <c r="F4" s="4">
        <v>8.5</v>
      </c>
      <c r="G4" s="4">
        <v>1952</v>
      </c>
      <c r="H4" s="4">
        <f t="shared" ref="H4:H6" si="0">G4*F4</f>
        <v>16592</v>
      </c>
      <c r="I4" s="4">
        <v>0.75</v>
      </c>
      <c r="J4" s="4">
        <f t="shared" ref="J4:J6" si="1">I4*H4</f>
        <v>12444</v>
      </c>
      <c r="K4" s="4" t="s">
        <v>47</v>
      </c>
    </row>
    <row r="5" spans="4:11" x14ac:dyDescent="0.25">
      <c r="D5" s="4">
        <v>3</v>
      </c>
      <c r="E5" s="4" t="s">
        <v>7</v>
      </c>
      <c r="F5" s="4">
        <v>6.9</v>
      </c>
      <c r="G5" s="4">
        <v>1952</v>
      </c>
      <c r="H5" s="4">
        <f t="shared" si="0"/>
        <v>13468.800000000001</v>
      </c>
      <c r="I5" s="4">
        <v>0.9</v>
      </c>
      <c r="J5" s="4">
        <f t="shared" si="1"/>
        <v>12121.920000000002</v>
      </c>
      <c r="K5" s="4" t="s">
        <v>47</v>
      </c>
    </row>
    <row r="6" spans="4:11" x14ac:dyDescent="0.25">
      <c r="D6" s="4">
        <v>4</v>
      </c>
      <c r="E6" s="4" t="s">
        <v>37</v>
      </c>
      <c r="F6" s="4">
        <v>8</v>
      </c>
      <c r="G6" s="4">
        <v>1952</v>
      </c>
      <c r="H6" s="4">
        <f t="shared" si="0"/>
        <v>15616</v>
      </c>
      <c r="I6" s="4">
        <v>0.8</v>
      </c>
      <c r="J6" s="4">
        <f t="shared" si="1"/>
        <v>12492.800000000001</v>
      </c>
      <c r="K6" s="4" t="s">
        <v>47</v>
      </c>
    </row>
    <row r="7" spans="4:11" x14ac:dyDescent="0.25">
      <c r="F7" s="4" t="s">
        <v>48</v>
      </c>
      <c r="H7" s="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"/>
  <sheetViews>
    <sheetView topLeftCell="C1" workbookViewId="0">
      <selection activeCell="E11" sqref="E11"/>
    </sheetView>
  </sheetViews>
  <sheetFormatPr defaultRowHeight="15" x14ac:dyDescent="0.25"/>
  <cols>
    <col min="3" max="3" width="20" bestFit="1" customWidth="1"/>
    <col min="4" max="4" width="21.42578125" bestFit="1" customWidth="1"/>
    <col min="5" max="5" width="18.28515625" bestFit="1" customWidth="1"/>
    <col min="6" max="6" width="17.28515625" bestFit="1" customWidth="1"/>
    <col min="7" max="7" width="24" bestFit="1" customWidth="1"/>
    <col min="8" max="8" width="26" bestFit="1" customWidth="1"/>
  </cols>
  <sheetData>
    <row r="1" spans="2:8" x14ac:dyDescent="0.25">
      <c r="B1" s="6"/>
      <c r="C1" s="1" t="s">
        <v>0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</row>
    <row r="2" spans="2:8" x14ac:dyDescent="0.25">
      <c r="B2" s="4">
        <v>1</v>
      </c>
      <c r="C2" s="4" t="s">
        <v>5</v>
      </c>
      <c r="D2" s="4">
        <v>12000</v>
      </c>
      <c r="E2" s="4">
        <v>12648</v>
      </c>
      <c r="F2" s="4">
        <v>1</v>
      </c>
      <c r="G2" s="4">
        <f>F2*E2</f>
        <v>12648</v>
      </c>
      <c r="H2" s="8">
        <f>D2/G2</f>
        <v>0.94876660341555974</v>
      </c>
    </row>
    <row r="3" spans="2:8" x14ac:dyDescent="0.25">
      <c r="B3" s="4">
        <v>2</v>
      </c>
      <c r="C3" s="4" t="s">
        <v>6</v>
      </c>
      <c r="D3" s="4">
        <v>12000</v>
      </c>
      <c r="E3" s="4">
        <v>12444</v>
      </c>
      <c r="F3" s="4">
        <v>1</v>
      </c>
      <c r="G3" s="4">
        <f t="shared" ref="G3:G5" si="0">F3*E3</f>
        <v>12444</v>
      </c>
      <c r="H3" s="8">
        <f t="shared" ref="H3:H5" si="1">D3/G3</f>
        <v>0.96432015429122464</v>
      </c>
    </row>
    <row r="4" spans="2:8" x14ac:dyDescent="0.25">
      <c r="B4" s="4">
        <v>3</v>
      </c>
      <c r="C4" s="4" t="s">
        <v>7</v>
      </c>
      <c r="D4" s="4">
        <v>12000</v>
      </c>
      <c r="E4" s="4">
        <v>12122</v>
      </c>
      <c r="F4" s="4">
        <v>1</v>
      </c>
      <c r="G4" s="4">
        <f t="shared" si="0"/>
        <v>12122</v>
      </c>
      <c r="H4" s="8">
        <f t="shared" si="1"/>
        <v>0.98993565418247809</v>
      </c>
    </row>
    <row r="5" spans="2:8" x14ac:dyDescent="0.25">
      <c r="B5" s="4">
        <v>4</v>
      </c>
      <c r="C5" s="4" t="s">
        <v>37</v>
      </c>
      <c r="D5" s="4">
        <v>12000</v>
      </c>
      <c r="E5" s="4">
        <v>12492</v>
      </c>
      <c r="F5" s="4">
        <v>1</v>
      </c>
      <c r="G5" s="4">
        <f t="shared" si="0"/>
        <v>12492</v>
      </c>
      <c r="H5" s="8">
        <f t="shared" si="1"/>
        <v>0.96061479346781942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defaultRowHeight="15" x14ac:dyDescent="0.25"/>
  <cols>
    <col min="1" max="1" width="76.85546875" bestFit="1" customWidth="1"/>
    <col min="3" max="3" width="20" bestFit="1" customWidth="1"/>
    <col min="4" max="4" width="12.85546875" bestFit="1" customWidth="1"/>
    <col min="5" max="5" width="13.140625" bestFit="1" customWidth="1"/>
    <col min="6" max="6" width="16.140625" bestFit="1" customWidth="1"/>
    <col min="7" max="7" width="24" bestFit="1" customWidth="1"/>
  </cols>
  <sheetData>
    <row r="1" spans="1:1" x14ac:dyDescent="0.25">
      <c r="A1" s="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Desperdicios</vt:lpstr>
      <vt:lpstr>Ritmo de trabajo</vt:lpstr>
      <vt:lpstr>Capacidades</vt:lpstr>
      <vt:lpstr>Stock PT</vt:lpstr>
      <vt:lpstr>Cuello de botella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Pizzuti</dc:creator>
  <cp:lastModifiedBy>Luis Pizzuti</cp:lastModifiedBy>
  <dcterms:created xsi:type="dcterms:W3CDTF">2017-06-25T23:18:51Z</dcterms:created>
  <dcterms:modified xsi:type="dcterms:W3CDTF">2017-08-15T22:18:11Z</dcterms:modified>
</cp:coreProperties>
</file>